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保険料額計算表【一覧】" sheetId="1" r:id="rId1"/>
  </sheets>
  <definedNames>
    <definedName name="_xlnm.Print_Area" localSheetId="0">'保険料額計算表【一覧】'!$A$1:$P$34</definedName>
  </definedNames>
  <calcPr fullCalcOnLoad="1"/>
</workbook>
</file>

<file path=xl/sharedStrings.xml><?xml version="1.0" encoding="utf-8"?>
<sst xmlns="http://schemas.openxmlformats.org/spreadsheetml/2006/main" count="33" uniqueCount="30">
  <si>
    <t>医療分</t>
  </si>
  <si>
    <t>介護分</t>
  </si>
  <si>
    <t>合計</t>
  </si>
  <si>
    <t>組合員
番号</t>
  </si>
  <si>
    <t>後期高齢者
支援金分</t>
  </si>
  <si>
    <t>後期高齢者
支援金分</t>
  </si>
  <si>
    <t>組 合 員 負 担 分</t>
  </si>
  <si>
    <t>事 業 主 負 担 分</t>
  </si>
  <si>
    <t>賞与等支払年月日（西暦/月/日）</t>
  </si>
  <si>
    <t>賞与等
支払額</t>
  </si>
  <si>
    <t>基準
賞与額</t>
  </si>
  <si>
    <t xml:space="preserve"> ※3</t>
  </si>
  <si>
    <t>※</t>
  </si>
  <si>
    <r>
      <t>4</t>
    </r>
    <r>
      <rPr>
        <sz val="9"/>
        <rFont val="ＭＳ Ｐゴシック"/>
        <family val="3"/>
      </rPr>
      <t>　「介護分」が賦課されるのは、40歳以上65歳未満の方です。40歳になった月から賦課されます。</t>
    </r>
  </si>
  <si>
    <t>　　　ただし、誕生日の前日が属する月を年齢到達月として算定しますので、</t>
  </si>
  <si>
    <t>　　　誕生日が月の初日（1日）の場合、40歳の誕生日の前月分から65歳の誕生日の前々月まで介護分が賦課されます。</t>
  </si>
  <si>
    <r>
      <t xml:space="preserve">6 </t>
    </r>
    <r>
      <rPr>
        <sz val="9"/>
        <rFont val="ＭＳ Ｐゴシック"/>
        <family val="3"/>
      </rPr>
      <t>介護分については、該当の方以外は表示されません。</t>
    </r>
  </si>
  <si>
    <r>
      <t>2</t>
    </r>
    <r>
      <rPr>
        <sz val="9"/>
        <rFont val="ＭＳ Ｐゴシック"/>
        <family val="3"/>
      </rPr>
      <t>　黄色枠内に必要事項を入力してください。</t>
    </r>
  </si>
  <si>
    <r>
      <t>1</t>
    </r>
    <r>
      <rPr>
        <sz val="9"/>
        <rFont val="ＭＳ Ｐゴシック"/>
        <family val="3"/>
      </rPr>
      <t>　この保険料額表は、皆さんのパソコンに保存のうえ使用してください。（必要に応じ、内容を変更することがありますのでご留意ください。）</t>
    </r>
  </si>
  <si>
    <t>保険料額</t>
  </si>
  <si>
    <r>
      <t xml:space="preserve">生年月日
</t>
    </r>
    <r>
      <rPr>
        <sz val="8"/>
        <rFont val="ＭＳ Ｐゴシック"/>
        <family val="3"/>
      </rPr>
      <t>（西暦/月/日）</t>
    </r>
  </si>
  <si>
    <t>組合員
氏名</t>
  </si>
  <si>
    <t xml:space="preserve">年齢
</t>
  </si>
  <si>
    <t>　 　　　◎ 5月1日誕生日⇒4月支給分賞与から介護分が賦課されます。　　◎ 5月2日から31日の誕生日⇒5月支給分賞与から介護分が賦課されます。</t>
  </si>
  <si>
    <t>7 保険料額を決定の都度、事業主経由で「基準賞与額決定通知書」を送付しますので、ご確認いただきますようお願いします。</t>
  </si>
  <si>
    <t>賞与等にかかる保険料額計算表 （一覧表）</t>
  </si>
  <si>
    <r>
      <t xml:space="preserve">5 </t>
    </r>
    <r>
      <rPr>
        <sz val="9"/>
        <rFont val="ＭＳ Ｐゴシック"/>
        <family val="3"/>
      </rPr>
      <t>同一年度内（毎年4月1日から翌年3月31日まで）の基準賞与額の上限は573万円となります。（上限を超える場合、基準賞与額を573万円として保険料額を計算します。）</t>
    </r>
  </si>
  <si>
    <t>R03.04.01掲載</t>
  </si>
  <si>
    <r>
      <t>3</t>
    </r>
    <r>
      <rPr>
        <sz val="9"/>
        <rFont val="ＭＳ Ｐゴシック"/>
        <family val="3"/>
      </rPr>
      <t>　 「賞与等支払年月日」及び「生年月日」は、「西暦年（4桁）/月/日」を入力してください。</t>
    </r>
    <r>
      <rPr>
        <b/>
        <vertAlign val="superscript"/>
        <sz val="10"/>
        <rFont val="ＭＳ Ｐゴシック"/>
        <family val="3"/>
      </rPr>
      <t>（例）「令和3年4月1日」の場合、「2021/4/1」と入力してください。</t>
    </r>
  </si>
  <si>
    <t>令和３年度分の保険料額計算表です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</si>
</sst>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##,###,###"/>
    <numFmt numFmtId="178" formatCode="yyyy/m/d;@"/>
    <numFmt numFmtId="179" formatCode="yyyy&quot;年&quot;m&quot;月&quot;d&quot;日&quot;;@"/>
    <numFmt numFmtId="180" formatCode="[$-411]ggge&quot;年&quot;m&quot;月&quot;d&quot;日&quot;;@"/>
    <numFmt numFmtId="181" formatCode="yyyy&quot;/&quot;mm&quot;/&quot;dd"/>
    <numFmt numFmtId="182" formatCode=".00"/>
    <numFmt numFmtId="183" formatCode="yyyy/mm/dd"/>
    <numFmt numFmtId="184" formatCode="#,##0&quot;円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vertAlign val="superscript"/>
      <sz val="12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b/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184" fontId="9" fillId="0" borderId="0" xfId="48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84" fontId="10" fillId="0" borderId="0" xfId="48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84" fontId="9" fillId="0" borderId="0" xfId="48" applyNumberFormat="1" applyFont="1" applyFill="1" applyAlignment="1" applyProtection="1">
      <alignment horizontal="left" vertical="center"/>
      <protection/>
    </xf>
    <xf numFmtId="184" fontId="2" fillId="0" borderId="0" xfId="4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183" fontId="6" fillId="33" borderId="12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48" applyNumberFormat="1" applyFont="1" applyBorder="1" applyAlignment="1" applyProtection="1">
      <alignment vertical="center"/>
      <protection/>
    </xf>
    <xf numFmtId="177" fontId="6" fillId="0" borderId="12" xfId="48" applyNumberFormat="1" applyFont="1" applyBorder="1" applyAlignment="1" applyProtection="1">
      <alignment vertical="center"/>
      <protection/>
    </xf>
    <xf numFmtId="177" fontId="6" fillId="0" borderId="13" xfId="48" applyNumberFormat="1" applyFont="1" applyBorder="1" applyAlignment="1" applyProtection="1">
      <alignment vertical="center"/>
      <protection/>
    </xf>
    <xf numFmtId="177" fontId="6" fillId="0" borderId="14" xfId="48" applyNumberFormat="1" applyFont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183" fontId="6" fillId="33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/>
    </xf>
    <xf numFmtId="177" fontId="6" fillId="0" borderId="15" xfId="48" applyNumberFormat="1" applyFont="1" applyBorder="1" applyAlignment="1" applyProtection="1">
      <alignment vertical="center"/>
      <protection/>
    </xf>
    <xf numFmtId="177" fontId="6" fillId="0" borderId="16" xfId="48" applyNumberFormat="1" applyFont="1" applyBorder="1" applyAlignment="1" applyProtection="1">
      <alignment vertical="center"/>
      <protection/>
    </xf>
    <xf numFmtId="177" fontId="6" fillId="0" borderId="17" xfId="48" applyNumberFormat="1" applyFont="1" applyBorder="1" applyAlignment="1" applyProtection="1">
      <alignment vertical="center"/>
      <protection/>
    </xf>
    <xf numFmtId="177" fontId="6" fillId="0" borderId="18" xfId="48" applyNumberFormat="1" applyFont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vertical="center"/>
      <protection locked="0"/>
    </xf>
    <xf numFmtId="183" fontId="6" fillId="33" borderId="21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vertical="center"/>
      <protection locked="0"/>
    </xf>
    <xf numFmtId="177" fontId="6" fillId="33" borderId="23" xfId="48" applyNumberFormat="1" applyFont="1" applyFill="1" applyBorder="1" applyAlignment="1" applyProtection="1">
      <alignment vertical="center"/>
      <protection locked="0"/>
    </xf>
    <xf numFmtId="177" fontId="6" fillId="33" borderId="24" xfId="48" applyNumberFormat="1" applyFont="1" applyFill="1" applyBorder="1" applyAlignment="1" applyProtection="1">
      <alignment vertical="center"/>
      <protection locked="0"/>
    </xf>
    <xf numFmtId="177" fontId="6" fillId="33" borderId="25" xfId="48" applyNumberFormat="1" applyFont="1" applyFill="1" applyBorder="1" applyAlignment="1" applyProtection="1">
      <alignment vertical="center"/>
      <protection locked="0"/>
    </xf>
    <xf numFmtId="177" fontId="6" fillId="33" borderId="10" xfId="48" applyNumberFormat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77" fontId="6" fillId="0" borderId="23" xfId="48" applyNumberFormat="1" applyFont="1" applyBorder="1" applyAlignment="1" applyProtection="1">
      <alignment vertical="center"/>
      <protection/>
    </xf>
    <xf numFmtId="177" fontId="6" fillId="0" borderId="24" xfId="48" applyNumberFormat="1" applyFont="1" applyBorder="1" applyAlignment="1" applyProtection="1">
      <alignment vertical="center"/>
      <protection/>
    </xf>
    <xf numFmtId="177" fontId="6" fillId="0" borderId="25" xfId="48" applyNumberFormat="1" applyFont="1" applyBorder="1" applyAlignment="1" applyProtection="1">
      <alignment vertical="center"/>
      <protection/>
    </xf>
    <xf numFmtId="177" fontId="6" fillId="0" borderId="10" xfId="48" applyNumberFormat="1" applyFont="1" applyBorder="1" applyAlignment="1" applyProtection="1">
      <alignment vertical="center"/>
      <protection/>
    </xf>
    <xf numFmtId="177" fontId="6" fillId="0" borderId="27" xfId="48" applyNumberFormat="1" applyFont="1" applyBorder="1" applyAlignment="1" applyProtection="1">
      <alignment vertical="center"/>
      <protection/>
    </xf>
    <xf numFmtId="177" fontId="6" fillId="0" borderId="28" xfId="48" applyNumberFormat="1" applyFont="1" applyBorder="1" applyAlignment="1" applyProtection="1">
      <alignment vertical="center"/>
      <protection/>
    </xf>
    <xf numFmtId="177" fontId="6" fillId="0" borderId="29" xfId="48" applyNumberFormat="1" applyFont="1" applyBorder="1" applyAlignment="1" applyProtection="1">
      <alignment vertical="center"/>
      <protection/>
    </xf>
    <xf numFmtId="177" fontId="6" fillId="0" borderId="30" xfId="48" applyNumberFormat="1" applyFont="1" applyBorder="1" applyAlignment="1" applyProtection="1">
      <alignment vertical="center"/>
      <protection/>
    </xf>
    <xf numFmtId="177" fontId="6" fillId="0" borderId="31" xfId="48" applyNumberFormat="1" applyFont="1" applyBorder="1" applyAlignment="1" applyProtection="1">
      <alignment vertical="center"/>
      <protection/>
    </xf>
    <xf numFmtId="177" fontId="6" fillId="0" borderId="32" xfId="48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6" fillId="0" borderId="33" xfId="48" applyNumberFormat="1" applyFont="1" applyBorder="1" applyAlignment="1" applyProtection="1">
      <alignment vertical="center"/>
      <protection/>
    </xf>
    <xf numFmtId="177" fontId="6" fillId="0" borderId="34" xfId="48" applyNumberFormat="1" applyFont="1" applyBorder="1" applyAlignment="1" applyProtection="1">
      <alignment vertical="center"/>
      <protection/>
    </xf>
    <xf numFmtId="177" fontId="6" fillId="0" borderId="35" xfId="48" applyNumberFormat="1" applyFont="1" applyBorder="1" applyAlignment="1" applyProtection="1">
      <alignment vertical="center"/>
      <protection/>
    </xf>
    <xf numFmtId="177" fontId="6" fillId="0" borderId="36" xfId="48" applyNumberFormat="1" applyFont="1" applyBorder="1" applyAlignment="1" applyProtection="1">
      <alignment vertical="center"/>
      <protection/>
    </xf>
    <xf numFmtId="177" fontId="6" fillId="0" borderId="37" xfId="48" applyNumberFormat="1" applyFont="1" applyBorder="1" applyAlignment="1" applyProtection="1">
      <alignment vertical="center"/>
      <protection/>
    </xf>
    <xf numFmtId="177" fontId="6" fillId="0" borderId="38" xfId="48" applyNumberFormat="1" applyFont="1" applyBorder="1" applyAlignment="1" applyProtection="1">
      <alignment vertical="center"/>
      <protection/>
    </xf>
    <xf numFmtId="177" fontId="6" fillId="0" borderId="39" xfId="48" applyNumberFormat="1" applyFont="1" applyBorder="1" applyAlignment="1" applyProtection="1">
      <alignment vertical="center"/>
      <protection/>
    </xf>
    <xf numFmtId="183" fontId="0" fillId="0" borderId="0" xfId="0" applyNumberFormat="1" applyBorder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81" fontId="3" fillId="33" borderId="62" xfId="0" applyNumberFormat="1" applyFont="1" applyFill="1" applyBorder="1" applyAlignment="1" applyProtection="1">
      <alignment horizontal="center" vertical="center"/>
      <protection locked="0"/>
    </xf>
    <xf numFmtId="181" fontId="3" fillId="33" borderId="63" xfId="0" applyNumberFormat="1" applyFont="1" applyFill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wrapText="1"/>
      <protection/>
    </xf>
    <xf numFmtId="0" fontId="9" fillId="0" borderId="68" xfId="0" applyFont="1" applyBorder="1" applyAlignment="1" applyProtection="1">
      <alignment horizontal="center" wrapText="1"/>
      <protection/>
    </xf>
    <xf numFmtId="0" fontId="9" fillId="0" borderId="69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15</xdr:row>
      <xdr:rowOff>190500</xdr:rowOff>
    </xdr:from>
    <xdr:ext cx="723900" cy="542925"/>
    <xdr:sp>
      <xdr:nvSpPr>
        <xdr:cNvPr id="1" name="AutoShape 15"/>
        <xdr:cNvSpPr>
          <a:spLocks/>
        </xdr:cNvSpPr>
      </xdr:nvSpPr>
      <xdr:spPr>
        <a:xfrm>
          <a:off x="2162175" y="2628900"/>
          <a:ext cx="723900" cy="542925"/>
        </a:xfrm>
        <a:prstGeom prst="bracketPair">
          <a:avLst>
            <a:gd name="adj" fmla="val -4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賞与等の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支払月現在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における年齢</a:t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3</xdr:col>
      <xdr:colOff>0</xdr:colOff>
      <xdr:row>19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1314450" y="2438400"/>
          <a:ext cx="809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90000" rIns="90000" bIns="90000"/>
        <a:p>
          <a:pPr algn="r">
            <a:defRPr/>
          </a:pPr>
          <a:r>
            <a:rPr lang="en-US" cap="none" sz="1200" b="1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twoCellAnchor>
  <xdr:oneCellAnchor>
    <xdr:from>
      <xdr:col>7</xdr:col>
      <xdr:colOff>85725</xdr:colOff>
      <xdr:row>16</xdr:row>
      <xdr:rowOff>28575</xdr:rowOff>
    </xdr:from>
    <xdr:ext cx="542925" cy="495300"/>
    <xdr:sp>
      <xdr:nvSpPr>
        <xdr:cNvPr id="3" name="AutoShape 18"/>
        <xdr:cNvSpPr>
          <a:spLocks/>
        </xdr:cNvSpPr>
      </xdr:nvSpPr>
      <xdr:spPr>
        <a:xfrm>
          <a:off x="4476750" y="2657475"/>
          <a:ext cx="542925" cy="495300"/>
        </a:xfrm>
        <a:prstGeom prst="bracketPair">
          <a:avLst>
            <a:gd name="adj" fmla="val -4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組合員分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0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10.625" defaultRowHeight="19.5" customHeight="1"/>
  <cols>
    <col min="1" max="1" width="6.625" style="17" customWidth="1"/>
    <col min="2" max="4" width="10.625" style="17" customWidth="1"/>
    <col min="5" max="6" width="9.125" style="17" customWidth="1"/>
    <col min="7" max="7" width="0.875" style="17" customWidth="1"/>
    <col min="8" max="16" width="9.125" style="17" customWidth="1"/>
    <col min="17" max="17" width="10.625" style="17" customWidth="1"/>
    <col min="18" max="18" width="10.625" style="17" hidden="1" customWidth="1"/>
    <col min="19" max="16384" width="10.625" style="17" customWidth="1"/>
  </cols>
  <sheetData>
    <row r="1" spans="1:250" ht="19.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107" t="s">
        <v>29</v>
      </c>
      <c r="L1" s="69"/>
      <c r="M1" s="1"/>
      <c r="N1" s="1"/>
      <c r="O1" s="1"/>
      <c r="P1" s="3" t="s">
        <v>27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16" ht="4.5" customHeight="1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7" t="s">
        <v>12</v>
      </c>
      <c r="B3" s="19" t="s">
        <v>18</v>
      </c>
      <c r="C3" s="1"/>
      <c r="D3" s="1"/>
      <c r="E3" s="1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2:16" ht="15" customHeight="1">
      <c r="B4" s="19" t="s">
        <v>17</v>
      </c>
      <c r="C4" s="1"/>
      <c r="D4" s="1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</row>
    <row r="5" spans="2:16" ht="15" customHeight="1">
      <c r="B5" s="59" t="s">
        <v>28</v>
      </c>
      <c r="C5" s="1"/>
      <c r="D5" s="1"/>
      <c r="E5" s="1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2:16" ht="15" customHeight="1">
      <c r="B6" s="8" t="s">
        <v>13</v>
      </c>
      <c r="C6" s="1"/>
      <c r="D6" s="1"/>
      <c r="E6" s="1"/>
      <c r="F6" s="2"/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 ht="12" customHeight="1">
      <c r="A7" s="9"/>
      <c r="B7" s="10" t="s">
        <v>14</v>
      </c>
      <c r="C7" s="1"/>
      <c r="D7" s="1"/>
      <c r="E7" s="1"/>
      <c r="F7" s="2"/>
      <c r="G7" s="2"/>
      <c r="H7" s="1"/>
      <c r="I7" s="1"/>
      <c r="J7" s="1"/>
      <c r="K7" s="1"/>
      <c r="L7" s="1"/>
      <c r="M7" s="1"/>
      <c r="N7" s="1"/>
      <c r="O7" s="1"/>
      <c r="P7" s="1"/>
    </row>
    <row r="8" spans="1:16" ht="12" customHeight="1">
      <c r="A8" s="11"/>
      <c r="B8" s="12" t="s">
        <v>15</v>
      </c>
      <c r="C8" s="1"/>
      <c r="D8" s="1"/>
      <c r="E8" s="1"/>
      <c r="F8" s="2"/>
      <c r="G8" s="2"/>
      <c r="H8" s="1"/>
      <c r="I8" s="1"/>
      <c r="J8" s="1"/>
      <c r="K8" s="1"/>
      <c r="L8" s="1"/>
      <c r="M8" s="1"/>
      <c r="N8" s="1"/>
      <c r="O8" s="1"/>
      <c r="P8" s="1"/>
    </row>
    <row r="9" spans="1:16" ht="12" customHeight="1">
      <c r="A9" s="13"/>
      <c r="B9" s="14" t="s">
        <v>23</v>
      </c>
      <c r="C9" s="1"/>
      <c r="D9" s="1"/>
      <c r="E9" s="1"/>
      <c r="F9" s="2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3"/>
      <c r="B10" s="15" t="s">
        <v>26</v>
      </c>
      <c r="C10" s="1"/>
      <c r="D10" s="1"/>
      <c r="E10" s="1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" customHeight="1">
      <c r="A11" s="16"/>
      <c r="B11" s="15" t="s">
        <v>16</v>
      </c>
      <c r="C11" s="1"/>
      <c r="D11" s="1"/>
      <c r="E11" s="1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</row>
    <row r="12" spans="2:16" ht="15" customHeight="1">
      <c r="B12" s="18" t="s">
        <v>24</v>
      </c>
      <c r="C12" s="1"/>
      <c r="D12" s="1"/>
      <c r="E12" s="1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 ht="4.5" customHeight="1" thickBot="1">
      <c r="A13" s="6"/>
      <c r="B13" s="1"/>
      <c r="C13" s="1"/>
      <c r="D13" s="1"/>
      <c r="E13" s="1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</row>
    <row r="14" spans="1:19" ht="18" customHeight="1" thickBot="1">
      <c r="A14" s="98" t="s">
        <v>8</v>
      </c>
      <c r="B14" s="98"/>
      <c r="C14" s="98"/>
      <c r="D14" s="99"/>
      <c r="E14" s="100"/>
      <c r="F14" s="5" t="s">
        <v>11</v>
      </c>
      <c r="G14" s="5"/>
      <c r="J14" s="1"/>
      <c r="K14" s="1"/>
      <c r="L14" s="1"/>
      <c r="M14" s="1"/>
      <c r="N14" s="1"/>
      <c r="O14" s="1"/>
      <c r="P14" s="1"/>
      <c r="R14" s="67">
        <f>IF(MONTH(D14)&lt;&gt;12,DATEVALUE(YEAR(D14)&amp;"/"&amp;MONTH(D14)+1&amp;"/"&amp;1),DATEVALUE(YEAR(D14)+1&amp;"/"&amp;1&amp;"/"&amp;1))</f>
        <v>32</v>
      </c>
      <c r="S14" s="67"/>
    </row>
    <row r="15" spans="1:17" ht="4.5" customHeight="1" thickBot="1">
      <c r="A15" s="1"/>
      <c r="B15" s="1"/>
      <c r="C15" s="1"/>
      <c r="D15" s="1"/>
      <c r="E15" s="1"/>
      <c r="F15" s="4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6" ht="15" customHeight="1">
      <c r="A16" s="102" t="s">
        <v>3</v>
      </c>
      <c r="B16" s="78" t="s">
        <v>21</v>
      </c>
      <c r="C16" s="70" t="s">
        <v>20</v>
      </c>
      <c r="D16" s="78" t="s">
        <v>22</v>
      </c>
      <c r="E16" s="75" t="s">
        <v>9</v>
      </c>
      <c r="F16" s="81" t="s">
        <v>10</v>
      </c>
      <c r="G16" s="47"/>
      <c r="H16" s="104" t="s">
        <v>19</v>
      </c>
      <c r="I16" s="105"/>
      <c r="J16" s="105"/>
      <c r="K16" s="105"/>
      <c r="L16" s="105"/>
      <c r="M16" s="105"/>
      <c r="N16" s="105"/>
      <c r="O16" s="105"/>
      <c r="P16" s="106"/>
    </row>
    <row r="17" spans="1:16" ht="15" customHeight="1">
      <c r="A17" s="103"/>
      <c r="B17" s="79"/>
      <c r="C17" s="71"/>
      <c r="D17" s="79"/>
      <c r="E17" s="76"/>
      <c r="F17" s="82"/>
      <c r="G17" s="48"/>
      <c r="H17" s="91"/>
      <c r="I17" s="86" t="s">
        <v>6</v>
      </c>
      <c r="J17" s="87"/>
      <c r="K17" s="87"/>
      <c r="L17" s="101"/>
      <c r="M17" s="86" t="s">
        <v>7</v>
      </c>
      <c r="N17" s="87"/>
      <c r="O17" s="87"/>
      <c r="P17" s="88"/>
    </row>
    <row r="18" spans="1:16" ht="15" customHeight="1">
      <c r="A18" s="103"/>
      <c r="B18" s="79"/>
      <c r="C18" s="71"/>
      <c r="D18" s="79"/>
      <c r="E18" s="76"/>
      <c r="F18" s="82"/>
      <c r="G18" s="48"/>
      <c r="H18" s="91"/>
      <c r="I18" s="95" t="s">
        <v>0</v>
      </c>
      <c r="J18" s="73" t="s">
        <v>4</v>
      </c>
      <c r="K18" s="89" t="s">
        <v>1</v>
      </c>
      <c r="L18" s="93" t="s">
        <v>2</v>
      </c>
      <c r="M18" s="95" t="s">
        <v>0</v>
      </c>
      <c r="N18" s="73" t="s">
        <v>5</v>
      </c>
      <c r="O18" s="89" t="s">
        <v>1</v>
      </c>
      <c r="P18" s="84" t="s">
        <v>2</v>
      </c>
    </row>
    <row r="19" spans="1:16" ht="15" customHeight="1">
      <c r="A19" s="96"/>
      <c r="B19" s="80"/>
      <c r="C19" s="72"/>
      <c r="D19" s="80"/>
      <c r="E19" s="77"/>
      <c r="F19" s="83"/>
      <c r="G19" s="20"/>
      <c r="H19" s="92"/>
      <c r="I19" s="96"/>
      <c r="J19" s="74"/>
      <c r="K19" s="90"/>
      <c r="L19" s="94"/>
      <c r="M19" s="96"/>
      <c r="N19" s="74"/>
      <c r="O19" s="90"/>
      <c r="P19" s="85"/>
    </row>
    <row r="20" spans="1:16" ht="18" customHeight="1">
      <c r="A20" s="21"/>
      <c r="B20" s="22"/>
      <c r="C20" s="23"/>
      <c r="D20" s="68">
        <f aca="true" t="shared" si="0" ref="D20:D34">IF(ISBLANK(C20)=TRUE,"",ROUNDDOWN(DATEDIF(C20,$R$14,"m")/12,0))</f>
      </c>
      <c r="E20" s="43"/>
      <c r="F20" s="53">
        <f>IF(E20&gt;=5730000,5730000,ROUNDDOWN(E20,-3))</f>
        <v>0</v>
      </c>
      <c r="G20" s="49"/>
      <c r="H20" s="55">
        <f>L20+P20</f>
        <v>0</v>
      </c>
      <c r="I20" s="24">
        <f>L20-J20-K20</f>
        <v>0</v>
      </c>
      <c r="J20" s="25">
        <f>ROUNDDOWN($F20*8/1000,0)</f>
        <v>0</v>
      </c>
      <c r="K20" s="26">
        <f aca="true" t="shared" si="1" ref="K20:K34">IF(AND($D20&gt;=40,$D20&lt;65),ROUNDDOWN($F20*8.5/1000,0),0)</f>
        <v>0</v>
      </c>
      <c r="L20" s="27">
        <f aca="true" t="shared" si="2" ref="L20:L34">IF(AND($D20&gt;=40,$D20&lt;65),ROUNDDOWN(($F20*31/1000)+($F20*8/1000)+($F20*8.5/1000),-1),ROUNDDOWN(($F20*31/1000)+($F20*8/1000),-1))</f>
        <v>0</v>
      </c>
      <c r="M20" s="24">
        <f>P20-N20-O20</f>
        <v>0</v>
      </c>
      <c r="N20" s="25">
        <f>ROUNDDOWN($F20*11/1000,0)</f>
        <v>0</v>
      </c>
      <c r="O20" s="26">
        <f aca="true" t="shared" si="3" ref="O20:O34">IF(AND($D20&gt;=40,$D20&lt;65),ROUNDDOWN($F20*8.5/1000,0),0)</f>
        <v>0</v>
      </c>
      <c r="P20" s="56">
        <f aca="true" t="shared" si="4" ref="P20:P34">IF(AND($D20&gt;=40,$D20&lt;65),ROUNDDOWN(($F20*41/1000)+($F20*11/1000)+($F20*8.5/1000),-1),ROUNDDOWN(($F20*41/1000)+($F20*11/1000),-1))</f>
        <v>0</v>
      </c>
    </row>
    <row r="21" spans="1:16" ht="18" customHeight="1">
      <c r="A21" s="28"/>
      <c r="B21" s="29"/>
      <c r="C21" s="30"/>
      <c r="D21" s="31">
        <f t="shared" si="0"/>
      </c>
      <c r="E21" s="44"/>
      <c r="F21" s="54">
        <f aca="true" t="shared" si="5" ref="F21:F34">IF(E21&gt;=5730000,5730000,ROUNDDOWN(E21,-3))</f>
        <v>0</v>
      </c>
      <c r="G21" s="50"/>
      <c r="H21" s="57">
        <f aca="true" t="shared" si="6" ref="H21:H34">L21+P21</f>
        <v>0</v>
      </c>
      <c r="I21" s="32">
        <f aca="true" t="shared" si="7" ref="I21:I34">L21-J21-K21</f>
        <v>0</v>
      </c>
      <c r="J21" s="33">
        <f aca="true" t="shared" si="8" ref="J21:J34">ROUNDDOWN($F21*8/1000,0)</f>
        <v>0</v>
      </c>
      <c r="K21" s="34">
        <f t="shared" si="1"/>
        <v>0</v>
      </c>
      <c r="L21" s="35">
        <f t="shared" si="2"/>
        <v>0</v>
      </c>
      <c r="M21" s="32">
        <f aca="true" t="shared" si="9" ref="M21:M34">P21-N21-O21</f>
        <v>0</v>
      </c>
      <c r="N21" s="33">
        <f aca="true" t="shared" si="10" ref="N21:N34">ROUNDDOWN($F21*11/1000,0)</f>
        <v>0</v>
      </c>
      <c r="O21" s="34">
        <f t="shared" si="3"/>
        <v>0</v>
      </c>
      <c r="P21" s="58">
        <f t="shared" si="4"/>
        <v>0</v>
      </c>
    </row>
    <row r="22" spans="1:16" ht="18" customHeight="1">
      <c r="A22" s="36"/>
      <c r="B22" s="37"/>
      <c r="C22" s="30"/>
      <c r="D22" s="38">
        <f t="shared" si="0"/>
      </c>
      <c r="E22" s="45"/>
      <c r="F22" s="54">
        <f t="shared" si="5"/>
        <v>0</v>
      </c>
      <c r="G22" s="51"/>
      <c r="H22" s="57">
        <f t="shared" si="6"/>
        <v>0</v>
      </c>
      <c r="I22" s="32">
        <f t="shared" si="7"/>
        <v>0</v>
      </c>
      <c r="J22" s="33">
        <f t="shared" si="8"/>
        <v>0</v>
      </c>
      <c r="K22" s="34">
        <f t="shared" si="1"/>
        <v>0</v>
      </c>
      <c r="L22" s="35">
        <f t="shared" si="2"/>
        <v>0</v>
      </c>
      <c r="M22" s="32">
        <f t="shared" si="9"/>
        <v>0</v>
      </c>
      <c r="N22" s="33">
        <f t="shared" si="10"/>
        <v>0</v>
      </c>
      <c r="O22" s="34">
        <f t="shared" si="3"/>
        <v>0</v>
      </c>
      <c r="P22" s="58">
        <f t="shared" si="4"/>
        <v>0</v>
      </c>
    </row>
    <row r="23" spans="1:16" ht="18" customHeight="1">
      <c r="A23" s="28"/>
      <c r="B23" s="37"/>
      <c r="C23" s="30"/>
      <c r="D23" s="38">
        <f t="shared" si="0"/>
      </c>
      <c r="E23" s="45"/>
      <c r="F23" s="54">
        <f t="shared" si="5"/>
        <v>0</v>
      </c>
      <c r="G23" s="51"/>
      <c r="H23" s="57">
        <f t="shared" si="6"/>
        <v>0</v>
      </c>
      <c r="I23" s="32">
        <f t="shared" si="7"/>
        <v>0</v>
      </c>
      <c r="J23" s="33">
        <f t="shared" si="8"/>
        <v>0</v>
      </c>
      <c r="K23" s="34">
        <f t="shared" si="1"/>
        <v>0</v>
      </c>
      <c r="L23" s="35">
        <f t="shared" si="2"/>
        <v>0</v>
      </c>
      <c r="M23" s="32">
        <f t="shared" si="9"/>
        <v>0</v>
      </c>
      <c r="N23" s="33">
        <f t="shared" si="10"/>
        <v>0</v>
      </c>
      <c r="O23" s="34">
        <f t="shared" si="3"/>
        <v>0</v>
      </c>
      <c r="P23" s="58">
        <f t="shared" si="4"/>
        <v>0</v>
      </c>
    </row>
    <row r="24" spans="1:16" ht="18" customHeight="1">
      <c r="A24" s="36"/>
      <c r="B24" s="37"/>
      <c r="C24" s="30"/>
      <c r="D24" s="38">
        <f>IF(ISBLANK(C24)=TRUE,"",ROUNDDOWN(DATEDIF(C24,$R$14,"m")/12,0))</f>
      </c>
      <c r="E24" s="45"/>
      <c r="F24" s="54">
        <f t="shared" si="5"/>
        <v>0</v>
      </c>
      <c r="G24" s="51"/>
      <c r="H24" s="57">
        <f t="shared" si="6"/>
        <v>0</v>
      </c>
      <c r="I24" s="32">
        <f t="shared" si="7"/>
        <v>0</v>
      </c>
      <c r="J24" s="33">
        <f t="shared" si="8"/>
        <v>0</v>
      </c>
      <c r="K24" s="34">
        <f t="shared" si="1"/>
        <v>0</v>
      </c>
      <c r="L24" s="35">
        <f t="shared" si="2"/>
        <v>0</v>
      </c>
      <c r="M24" s="32">
        <f t="shared" si="9"/>
        <v>0</v>
      </c>
      <c r="N24" s="33">
        <f t="shared" si="10"/>
        <v>0</v>
      </c>
      <c r="O24" s="34">
        <f t="shared" si="3"/>
        <v>0</v>
      </c>
      <c r="P24" s="58">
        <f t="shared" si="4"/>
        <v>0</v>
      </c>
    </row>
    <row r="25" spans="1:16" ht="18" customHeight="1">
      <c r="A25" s="28"/>
      <c r="B25" s="37"/>
      <c r="C25" s="30"/>
      <c r="D25" s="38">
        <f t="shared" si="0"/>
      </c>
      <c r="E25" s="45"/>
      <c r="F25" s="54">
        <f t="shared" si="5"/>
        <v>0</v>
      </c>
      <c r="G25" s="51"/>
      <c r="H25" s="57">
        <f t="shared" si="6"/>
        <v>0</v>
      </c>
      <c r="I25" s="32">
        <f t="shared" si="7"/>
        <v>0</v>
      </c>
      <c r="J25" s="33">
        <f t="shared" si="8"/>
        <v>0</v>
      </c>
      <c r="K25" s="34">
        <f t="shared" si="1"/>
        <v>0</v>
      </c>
      <c r="L25" s="35">
        <f t="shared" si="2"/>
        <v>0</v>
      </c>
      <c r="M25" s="32">
        <f t="shared" si="9"/>
        <v>0</v>
      </c>
      <c r="N25" s="33">
        <f t="shared" si="10"/>
        <v>0</v>
      </c>
      <c r="O25" s="34">
        <f t="shared" si="3"/>
        <v>0</v>
      </c>
      <c r="P25" s="58">
        <f t="shared" si="4"/>
        <v>0</v>
      </c>
    </row>
    <row r="26" spans="1:16" ht="18" customHeight="1">
      <c r="A26" s="36"/>
      <c r="B26" s="37"/>
      <c r="C26" s="30"/>
      <c r="D26" s="38">
        <f t="shared" si="0"/>
      </c>
      <c r="E26" s="45"/>
      <c r="F26" s="54">
        <f t="shared" si="5"/>
        <v>0</v>
      </c>
      <c r="G26" s="51"/>
      <c r="H26" s="57">
        <f t="shared" si="6"/>
        <v>0</v>
      </c>
      <c r="I26" s="32">
        <f t="shared" si="7"/>
        <v>0</v>
      </c>
      <c r="J26" s="33">
        <f t="shared" si="8"/>
        <v>0</v>
      </c>
      <c r="K26" s="34">
        <f t="shared" si="1"/>
        <v>0</v>
      </c>
      <c r="L26" s="35">
        <f t="shared" si="2"/>
        <v>0</v>
      </c>
      <c r="M26" s="32">
        <f t="shared" si="9"/>
        <v>0</v>
      </c>
      <c r="N26" s="33">
        <f t="shared" si="10"/>
        <v>0</v>
      </c>
      <c r="O26" s="34">
        <f t="shared" si="3"/>
        <v>0</v>
      </c>
      <c r="P26" s="58">
        <f t="shared" si="4"/>
        <v>0</v>
      </c>
    </row>
    <row r="27" spans="1:16" ht="18" customHeight="1">
      <c r="A27" s="28"/>
      <c r="B27" s="37"/>
      <c r="C27" s="30"/>
      <c r="D27" s="38">
        <f t="shared" si="0"/>
      </c>
      <c r="E27" s="45"/>
      <c r="F27" s="54">
        <f t="shared" si="5"/>
        <v>0</v>
      </c>
      <c r="G27" s="51"/>
      <c r="H27" s="57">
        <f t="shared" si="6"/>
        <v>0</v>
      </c>
      <c r="I27" s="32">
        <f t="shared" si="7"/>
        <v>0</v>
      </c>
      <c r="J27" s="33">
        <f t="shared" si="8"/>
        <v>0</v>
      </c>
      <c r="K27" s="34">
        <f t="shared" si="1"/>
        <v>0</v>
      </c>
      <c r="L27" s="35">
        <f t="shared" si="2"/>
        <v>0</v>
      </c>
      <c r="M27" s="32">
        <f t="shared" si="9"/>
        <v>0</v>
      </c>
      <c r="N27" s="33">
        <f t="shared" si="10"/>
        <v>0</v>
      </c>
      <c r="O27" s="34">
        <f t="shared" si="3"/>
        <v>0</v>
      </c>
      <c r="P27" s="58">
        <f t="shared" si="4"/>
        <v>0</v>
      </c>
    </row>
    <row r="28" spans="1:16" ht="18" customHeight="1">
      <c r="A28" s="36"/>
      <c r="B28" s="37"/>
      <c r="C28" s="30"/>
      <c r="D28" s="38">
        <f t="shared" si="0"/>
      </c>
      <c r="E28" s="45"/>
      <c r="F28" s="54">
        <f t="shared" si="5"/>
        <v>0</v>
      </c>
      <c r="G28" s="51"/>
      <c r="H28" s="57">
        <f t="shared" si="6"/>
        <v>0</v>
      </c>
      <c r="I28" s="32">
        <f t="shared" si="7"/>
        <v>0</v>
      </c>
      <c r="J28" s="33">
        <f t="shared" si="8"/>
        <v>0</v>
      </c>
      <c r="K28" s="34">
        <f t="shared" si="1"/>
        <v>0</v>
      </c>
      <c r="L28" s="35">
        <f t="shared" si="2"/>
        <v>0</v>
      </c>
      <c r="M28" s="32">
        <f t="shared" si="9"/>
        <v>0</v>
      </c>
      <c r="N28" s="33">
        <f t="shared" si="10"/>
        <v>0</v>
      </c>
      <c r="O28" s="34">
        <f t="shared" si="3"/>
        <v>0</v>
      </c>
      <c r="P28" s="58">
        <f t="shared" si="4"/>
        <v>0</v>
      </c>
    </row>
    <row r="29" spans="1:16" ht="18" customHeight="1">
      <c r="A29" s="28"/>
      <c r="B29" s="37"/>
      <c r="C29" s="30"/>
      <c r="D29" s="38">
        <f t="shared" si="0"/>
      </c>
      <c r="E29" s="45"/>
      <c r="F29" s="54">
        <f t="shared" si="5"/>
        <v>0</v>
      </c>
      <c r="G29" s="51"/>
      <c r="H29" s="57">
        <f t="shared" si="6"/>
        <v>0</v>
      </c>
      <c r="I29" s="32">
        <f t="shared" si="7"/>
        <v>0</v>
      </c>
      <c r="J29" s="33">
        <f t="shared" si="8"/>
        <v>0</v>
      </c>
      <c r="K29" s="34">
        <f t="shared" si="1"/>
        <v>0</v>
      </c>
      <c r="L29" s="35">
        <f t="shared" si="2"/>
        <v>0</v>
      </c>
      <c r="M29" s="32">
        <f t="shared" si="9"/>
        <v>0</v>
      </c>
      <c r="N29" s="33">
        <f t="shared" si="10"/>
        <v>0</v>
      </c>
      <c r="O29" s="34">
        <f t="shared" si="3"/>
        <v>0</v>
      </c>
      <c r="P29" s="58">
        <f t="shared" si="4"/>
        <v>0</v>
      </c>
    </row>
    <row r="30" spans="1:16" ht="18" customHeight="1">
      <c r="A30" s="36"/>
      <c r="B30" s="37"/>
      <c r="C30" s="30"/>
      <c r="D30" s="38">
        <f t="shared" si="0"/>
      </c>
      <c r="E30" s="45"/>
      <c r="F30" s="54">
        <f t="shared" si="5"/>
        <v>0</v>
      </c>
      <c r="G30" s="51"/>
      <c r="H30" s="57">
        <f t="shared" si="6"/>
        <v>0</v>
      </c>
      <c r="I30" s="32">
        <f t="shared" si="7"/>
        <v>0</v>
      </c>
      <c r="J30" s="33">
        <f t="shared" si="8"/>
        <v>0</v>
      </c>
      <c r="K30" s="34">
        <f t="shared" si="1"/>
        <v>0</v>
      </c>
      <c r="L30" s="35">
        <f t="shared" si="2"/>
        <v>0</v>
      </c>
      <c r="M30" s="32">
        <f t="shared" si="9"/>
        <v>0</v>
      </c>
      <c r="N30" s="33">
        <f t="shared" si="10"/>
        <v>0</v>
      </c>
      <c r="O30" s="34">
        <f t="shared" si="3"/>
        <v>0</v>
      </c>
      <c r="P30" s="58">
        <f t="shared" si="4"/>
        <v>0</v>
      </c>
    </row>
    <row r="31" spans="1:16" ht="18" customHeight="1">
      <c r="A31" s="28"/>
      <c r="B31" s="37"/>
      <c r="C31" s="30"/>
      <c r="D31" s="38">
        <f t="shared" si="0"/>
      </c>
      <c r="E31" s="45"/>
      <c r="F31" s="54">
        <f t="shared" si="5"/>
        <v>0</v>
      </c>
      <c r="G31" s="51"/>
      <c r="H31" s="57">
        <f t="shared" si="6"/>
        <v>0</v>
      </c>
      <c r="I31" s="32">
        <f t="shared" si="7"/>
        <v>0</v>
      </c>
      <c r="J31" s="33">
        <f t="shared" si="8"/>
        <v>0</v>
      </c>
      <c r="K31" s="34">
        <f t="shared" si="1"/>
        <v>0</v>
      </c>
      <c r="L31" s="35">
        <f t="shared" si="2"/>
        <v>0</v>
      </c>
      <c r="M31" s="32">
        <f t="shared" si="9"/>
        <v>0</v>
      </c>
      <c r="N31" s="33">
        <f t="shared" si="10"/>
        <v>0</v>
      </c>
      <c r="O31" s="34">
        <f t="shared" si="3"/>
        <v>0</v>
      </c>
      <c r="P31" s="58">
        <f t="shared" si="4"/>
        <v>0</v>
      </c>
    </row>
    <row r="32" spans="1:16" ht="18" customHeight="1">
      <c r="A32" s="36"/>
      <c r="B32" s="37"/>
      <c r="C32" s="30"/>
      <c r="D32" s="38">
        <f t="shared" si="0"/>
      </c>
      <c r="E32" s="45"/>
      <c r="F32" s="54">
        <f t="shared" si="5"/>
        <v>0</v>
      </c>
      <c r="G32" s="51"/>
      <c r="H32" s="57">
        <f t="shared" si="6"/>
        <v>0</v>
      </c>
      <c r="I32" s="32">
        <f t="shared" si="7"/>
        <v>0</v>
      </c>
      <c r="J32" s="33">
        <f t="shared" si="8"/>
        <v>0</v>
      </c>
      <c r="K32" s="34">
        <f t="shared" si="1"/>
        <v>0</v>
      </c>
      <c r="L32" s="35">
        <f t="shared" si="2"/>
        <v>0</v>
      </c>
      <c r="M32" s="32">
        <f t="shared" si="9"/>
        <v>0</v>
      </c>
      <c r="N32" s="33">
        <f t="shared" si="10"/>
        <v>0</v>
      </c>
      <c r="O32" s="34">
        <f t="shared" si="3"/>
        <v>0</v>
      </c>
      <c r="P32" s="58">
        <f t="shared" si="4"/>
        <v>0</v>
      </c>
    </row>
    <row r="33" spans="1:16" ht="18" customHeight="1">
      <c r="A33" s="28"/>
      <c r="B33" s="37"/>
      <c r="C33" s="30"/>
      <c r="D33" s="38">
        <f t="shared" si="0"/>
      </c>
      <c r="E33" s="45"/>
      <c r="F33" s="54">
        <f t="shared" si="5"/>
        <v>0</v>
      </c>
      <c r="G33" s="51"/>
      <c r="H33" s="57">
        <f t="shared" si="6"/>
        <v>0</v>
      </c>
      <c r="I33" s="32">
        <f t="shared" si="7"/>
        <v>0</v>
      </c>
      <c r="J33" s="33">
        <f t="shared" si="8"/>
        <v>0</v>
      </c>
      <c r="K33" s="34">
        <f t="shared" si="1"/>
        <v>0</v>
      </c>
      <c r="L33" s="35">
        <f t="shared" si="2"/>
        <v>0</v>
      </c>
      <c r="M33" s="32">
        <f t="shared" si="9"/>
        <v>0</v>
      </c>
      <c r="N33" s="33">
        <f t="shared" si="10"/>
        <v>0</v>
      </c>
      <c r="O33" s="34">
        <f t="shared" si="3"/>
        <v>0</v>
      </c>
      <c r="P33" s="58">
        <f t="shared" si="4"/>
        <v>0</v>
      </c>
    </row>
    <row r="34" spans="1:16" ht="18" customHeight="1" thickBot="1">
      <c r="A34" s="42"/>
      <c r="B34" s="39"/>
      <c r="C34" s="40"/>
      <c r="D34" s="41">
        <f t="shared" si="0"/>
      </c>
      <c r="E34" s="46"/>
      <c r="F34" s="60">
        <f t="shared" si="5"/>
        <v>0</v>
      </c>
      <c r="G34" s="52"/>
      <c r="H34" s="61">
        <f t="shared" si="6"/>
        <v>0</v>
      </c>
      <c r="I34" s="62">
        <f t="shared" si="7"/>
        <v>0</v>
      </c>
      <c r="J34" s="63">
        <f t="shared" si="8"/>
        <v>0</v>
      </c>
      <c r="K34" s="64">
        <f t="shared" si="1"/>
        <v>0</v>
      </c>
      <c r="L34" s="65">
        <f t="shared" si="2"/>
        <v>0</v>
      </c>
      <c r="M34" s="62">
        <f t="shared" si="9"/>
        <v>0</v>
      </c>
      <c r="N34" s="63">
        <f t="shared" si="10"/>
        <v>0</v>
      </c>
      <c r="O34" s="64">
        <f t="shared" si="3"/>
        <v>0</v>
      </c>
      <c r="P34" s="66">
        <f t="shared" si="4"/>
        <v>0</v>
      </c>
    </row>
    <row r="35" spans="1:1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sheetProtection sheet="1" objects="1" scenarios="1" selectLockedCells="1"/>
  <mergeCells count="21">
    <mergeCell ref="O18:O19"/>
    <mergeCell ref="L18:L19"/>
    <mergeCell ref="M18:M19"/>
    <mergeCell ref="I18:I19"/>
    <mergeCell ref="A1:J1"/>
    <mergeCell ref="A14:C14"/>
    <mergeCell ref="D14:E14"/>
    <mergeCell ref="I17:L17"/>
    <mergeCell ref="A16:A19"/>
    <mergeCell ref="B16:B19"/>
    <mergeCell ref="H16:P16"/>
    <mergeCell ref="C16:C19"/>
    <mergeCell ref="N18:N19"/>
    <mergeCell ref="E16:E19"/>
    <mergeCell ref="D16:D19"/>
    <mergeCell ref="F16:F19"/>
    <mergeCell ref="P18:P19"/>
    <mergeCell ref="J18:J19"/>
    <mergeCell ref="M17:P17"/>
    <mergeCell ref="K18:K19"/>
    <mergeCell ref="H17:H19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多田 智美</cp:lastModifiedBy>
  <cp:lastPrinted>2014-04-22T07:03:25Z</cp:lastPrinted>
  <dcterms:created xsi:type="dcterms:W3CDTF">2013-03-06T02:22:06Z</dcterms:created>
  <dcterms:modified xsi:type="dcterms:W3CDTF">2022-03-16T01:08:27Z</dcterms:modified>
  <cp:category/>
  <cp:version/>
  <cp:contentType/>
  <cp:contentStatus/>
</cp:coreProperties>
</file>